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hrbv.sharepoint.com/sites/BohrInstrumentServicesBV/Gedeelde documenten/Directie/Erik.Dekker/Prive/Verkoop VillaRoyalVista/VillaRoyalVista/Verhuur/2027_Verhuur/"/>
    </mc:Choice>
  </mc:AlternateContent>
  <xr:revisionPtr revIDLastSave="42" documentId="8_{040EBFAB-2185-481C-B8BB-818EB4C704CE}" xr6:coauthVersionLast="47" xr6:coauthVersionMax="47" xr10:uidLastSave="{C99E748E-4894-4356-A2D1-8D39EE75834E}"/>
  <bookViews>
    <workbookView xWindow="-108" yWindow="-108" windowWidth="23256" windowHeight="12720" xr2:uid="{B2681BB6-2571-49A4-9B70-BB5EDA637BAB}"/>
  </bookViews>
  <sheets>
    <sheet name="Blad2" sheetId="2" r:id="rId1"/>
    <sheet name="Blad3" sheetId="3" r:id="rId2"/>
  </sheets>
  <definedNames>
    <definedName name="_xlnm.Print_Area" localSheetId="0">Blad2!$A$1:$F$51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E22" i="2"/>
  <c r="E29" i="2" l="1"/>
  <c r="F29" i="2" s="1"/>
  <c r="E35" i="2"/>
  <c r="F35" i="2" s="1"/>
  <c r="F28" i="2"/>
  <c r="F27" i="2"/>
  <c r="F26" i="2"/>
  <c r="F30" i="2" l="1"/>
  <c r="F32" i="2" l="1"/>
  <c r="F33" i="2" s="1"/>
  <c r="F36" i="2" s="1"/>
  <c r="F43" i="2" l="1"/>
  <c r="F44" i="2" s="1"/>
</calcChain>
</file>

<file path=xl/sharedStrings.xml><?xml version="1.0" encoding="utf-8"?>
<sst xmlns="http://schemas.openxmlformats.org/spreadsheetml/2006/main" count="47" uniqueCount="44">
  <si>
    <t>Prijs</t>
  </si>
  <si>
    <t>Aantal pers.</t>
  </si>
  <si>
    <t>Totaal</t>
  </si>
  <si>
    <t>Eindschoonmaak</t>
  </si>
  <si>
    <t>Toeristenbelasting</t>
  </si>
  <si>
    <t xml:space="preserve"> </t>
  </si>
  <si>
    <t xml:space="preserve">Prijs/nacht </t>
  </si>
  <si>
    <t>Aantal</t>
  </si>
  <si>
    <t>Prijs op basis van 2 personen-Laag seizoen</t>
  </si>
  <si>
    <t>Elke volgende persoon is €15,00/nacht extra.</t>
  </si>
  <si>
    <t>Huurperiode</t>
  </si>
  <si>
    <t>In-checktijd: 16.00u   Uit-checktijd: 11.00u</t>
  </si>
  <si>
    <t>Nachten</t>
  </si>
  <si>
    <t>Subtotaal</t>
  </si>
  <si>
    <t>Prijs op basis van 2 personen-Hoog seizoen|Vakanties</t>
  </si>
  <si>
    <t>Prijs op basis van 2 personen-Piek seizoen|Kerst/O&amp;N</t>
  </si>
  <si>
    <t>Tel. +31654364290</t>
  </si>
  <si>
    <t>mail@bonbida-bista.nl</t>
  </si>
  <si>
    <t>Adres:</t>
  </si>
  <si>
    <t>Email:</t>
  </si>
  <si>
    <t>Naam:</t>
  </si>
  <si>
    <r>
      <t xml:space="preserve">2. De prijs wordt </t>
    </r>
    <r>
      <rPr>
        <b/>
        <sz val="11"/>
        <color theme="1"/>
        <rFont val="Calibri"/>
        <family val="2"/>
        <scheme val="minor"/>
      </rPr>
      <t>automatisch berekend</t>
    </r>
  </si>
  <si>
    <t>Datum aankomst</t>
  </si>
  <si>
    <t>Datum vertrek</t>
  </si>
  <si>
    <t>Mobiel:</t>
  </si>
  <si>
    <t>Aantal personen: (Max 6, kind van een 1 jaar gratis)</t>
  </si>
  <si>
    <t>* U stuurt dit bestand per mail terug</t>
  </si>
  <si>
    <t>* U ontvangt een boekingsbevestiging en de huur/reserveringsvoorwaarden</t>
  </si>
  <si>
    <t>* Aanbetaling: 25% + borg</t>
  </si>
  <si>
    <t>- Inclusief 1 m3 water per dag, exclusief elektra (wordt verrekend met de borg)</t>
  </si>
  <si>
    <t>Bij akkoord</t>
  </si>
  <si>
    <r>
      <rPr>
        <b/>
        <sz val="11"/>
        <color theme="1"/>
        <rFont val="Calibri"/>
        <family val="2"/>
        <scheme val="minor"/>
      </rPr>
      <t xml:space="preserve">Borg </t>
    </r>
    <r>
      <rPr>
        <sz val="11"/>
        <color theme="1"/>
        <rFont val="Calibri"/>
        <family val="2"/>
        <scheme val="minor"/>
      </rPr>
      <t>(wordt na afloop teruggestort onder inhouding van te verrekenen posten elektra en water)</t>
    </r>
  </si>
  <si>
    <t>Datum:</t>
  </si>
  <si>
    <r>
      <t>1. Vul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rgb="FF0070C0"/>
        <rFont val="Calibri"/>
        <family val="2"/>
        <scheme val="minor"/>
      </rPr>
      <t xml:space="preserve"> blauwe velden</t>
    </r>
    <r>
      <rPr>
        <sz val="11"/>
        <color theme="1"/>
        <rFont val="Calibri"/>
        <family val="2"/>
        <scheme val="minor"/>
      </rPr>
      <t xml:space="preserve"> in</t>
    </r>
  </si>
  <si>
    <t>3. Check website of gewenste periode beschikbaar is</t>
  </si>
  <si>
    <t>4. Check of gewenste periode laag of hoogseizoen is</t>
  </si>
  <si>
    <t>Erik &amp; Marlies</t>
  </si>
  <si>
    <t>5. Verstuur het bestand per mail bij interesse naar:</t>
  </si>
  <si>
    <r>
      <t>* Uiterlijk</t>
    </r>
    <r>
      <rPr>
        <b/>
        <sz val="11"/>
        <color theme="1"/>
        <rFont val="Calibri"/>
        <family val="2"/>
        <scheme val="minor"/>
      </rPr>
      <t xml:space="preserve"> 4 weken voor aankomst</t>
    </r>
    <r>
      <rPr>
        <sz val="11"/>
        <color theme="1"/>
        <rFont val="Calibri"/>
        <family val="2"/>
        <scheme val="minor"/>
      </rPr>
      <t xml:space="preserve"> dient u de restant hoofdsom over te maken</t>
    </r>
  </si>
  <si>
    <t>Opmerking:</t>
  </si>
  <si>
    <t>Huur van Bon Bida Bista</t>
  </si>
  <si>
    <t>Tussenschoonmaak verplicht: 1× per 7 nachten verblijf</t>
  </si>
  <si>
    <r>
      <t>Kosten-calculator 2026/2027</t>
    </r>
    <r>
      <rPr>
        <sz val="11"/>
        <color theme="1"/>
        <rFont val="Calibri"/>
        <family val="2"/>
        <scheme val="minor"/>
      </rPr>
      <t xml:space="preserve"> </t>
    </r>
  </si>
  <si>
    <t>“Dit document is interactief”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</si>
</sst>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2"/>
      <color rgb="FFC55A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0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1" tint="0.24994659260841701"/>
      </right>
      <top style="thin">
        <color theme="0"/>
      </top>
      <bottom style="thin">
        <color theme="1" tint="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34998626667073579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11" fillId="0" borderId="0" xfId="0" applyNumberFormat="1" applyFont="1" applyAlignment="1">
      <alignment horizontal="left"/>
    </xf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5" fillId="0" borderId="0" xfId="0" applyFont="1"/>
    <xf numFmtId="164" fontId="16" fillId="0" borderId="0" xfId="0" applyNumberFormat="1" applyFont="1" applyAlignment="1">
      <alignment horizontal="left" vertical="center"/>
    </xf>
    <xf numFmtId="9" fontId="16" fillId="0" borderId="0" xfId="0" applyNumberFormat="1" applyFont="1" applyAlignment="1">
      <alignment horizontal="left" vertical="center"/>
    </xf>
    <xf numFmtId="9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1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0" fontId="17" fillId="0" borderId="0" xfId="0" applyFont="1"/>
    <xf numFmtId="0" fontId="1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/>
    </xf>
    <xf numFmtId="14" fontId="2" fillId="3" borderId="3" xfId="0" applyNumberFormat="1" applyFont="1" applyFill="1" applyBorder="1" applyAlignment="1" applyProtection="1">
      <alignment horizontal="left" vertical="center"/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64" fontId="21" fillId="0" borderId="0" xfId="0" applyNumberFormat="1" applyFont="1" applyAlignment="1">
      <alignment horizontal="left" vertical="center"/>
    </xf>
    <xf numFmtId="14" fontId="2" fillId="3" borderId="3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0" xfId="1" applyProtection="1">
      <protection locked="0"/>
    </xf>
    <xf numFmtId="1" fontId="0" fillId="4" borderId="9" xfId="0" applyNumberForma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4" borderId="6" xfId="0" applyNumberFormat="1" applyFont="1" applyFill="1" applyBorder="1" applyAlignment="1">
      <alignment horizontal="left" vertical="center"/>
    </xf>
    <xf numFmtId="164" fontId="0" fillId="4" borderId="6" xfId="0" applyNumberForma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left" vertical="center"/>
    </xf>
    <xf numFmtId="14" fontId="2" fillId="3" borderId="7" xfId="0" applyNumberFormat="1" applyFont="1" applyFill="1" applyBorder="1" applyAlignment="1" applyProtection="1">
      <alignment horizontal="center" vertical="center"/>
      <protection locked="0"/>
    </xf>
    <xf numFmtId="1" fontId="10" fillId="4" borderId="3" xfId="0" applyNumberFormat="1" applyFont="1" applyFill="1" applyBorder="1" applyAlignment="1">
      <alignment horizontal="center"/>
    </xf>
    <xf numFmtId="14" fontId="2" fillId="3" borderId="11" xfId="0" applyNumberFormat="1" applyFont="1" applyFill="1" applyBorder="1" applyAlignment="1" applyProtection="1">
      <alignment horizontal="center" vertical="center"/>
      <protection locked="0"/>
    </xf>
    <xf numFmtId="164" fontId="0" fillId="4" borderId="3" xfId="0" applyNumberFormat="1" applyFill="1" applyBorder="1" applyAlignment="1">
      <alignment horizontal="left" vertical="center"/>
    </xf>
    <xf numFmtId="1" fontId="2" fillId="4" borderId="10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left" vertical="center"/>
    </xf>
    <xf numFmtId="164" fontId="24" fillId="2" borderId="3" xfId="0" applyNumberFormat="1" applyFont="1" applyFill="1" applyBorder="1" applyAlignment="1">
      <alignment horizontal="left" vertical="center"/>
    </xf>
    <xf numFmtId="164" fontId="24" fillId="2" borderId="3" xfId="0" applyNumberFormat="1" applyFont="1" applyFill="1" applyBorder="1" applyAlignment="1">
      <alignment horizontal="left"/>
    </xf>
    <xf numFmtId="1" fontId="2" fillId="4" borderId="7" xfId="0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0" xfId="0" applyFont="1" applyFill="1"/>
    <xf numFmtId="0" fontId="1" fillId="5" borderId="0" xfId="0" applyFont="1" applyFill="1"/>
    <xf numFmtId="164" fontId="14" fillId="5" borderId="0" xfId="0" applyNumberFormat="1" applyFont="1" applyFill="1" applyAlignment="1">
      <alignment horizontal="left"/>
    </xf>
    <xf numFmtId="164" fontId="15" fillId="5" borderId="0" xfId="0" applyNumberFormat="1" applyFont="1" applyFill="1"/>
    <xf numFmtId="0" fontId="5" fillId="5" borderId="0" xfId="0" applyFont="1" applyFill="1"/>
    <xf numFmtId="164" fontId="14" fillId="5" borderId="0" xfId="0" applyNumberFormat="1" applyFont="1" applyFill="1" applyAlignment="1">
      <alignment horizontal="left" vertical="center"/>
    </xf>
    <xf numFmtId="164" fontId="1" fillId="5" borderId="0" xfId="0" applyNumberFormat="1" applyFont="1" applyFill="1" applyAlignment="1">
      <alignment horizontal="left" vertical="center"/>
    </xf>
    <xf numFmtId="164" fontId="7" fillId="5" borderId="0" xfId="0" applyNumberFormat="1" applyFont="1" applyFill="1"/>
    <xf numFmtId="164" fontId="0" fillId="5" borderId="0" xfId="0" applyNumberFormat="1" applyFill="1" applyAlignment="1">
      <alignment horizontal="right"/>
    </xf>
    <xf numFmtId="164" fontId="22" fillId="5" borderId="0" xfId="0" applyNumberFormat="1" applyFont="1" applyFill="1"/>
    <xf numFmtId="0" fontId="9" fillId="5" borderId="0" xfId="0" applyFont="1" applyFill="1"/>
    <xf numFmtId="164" fontId="1" fillId="5" borderId="2" xfId="0" applyNumberFormat="1" applyFont="1" applyFill="1" applyBorder="1" applyAlignment="1">
      <alignment horizontal="right" vertical="center"/>
    </xf>
    <xf numFmtId="164" fontId="12" fillId="5" borderId="2" xfId="0" applyNumberFormat="1" applyFon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0" fontId="0" fillId="5" borderId="2" xfId="0" applyFill="1" applyBorder="1" applyAlignment="1">
      <alignment horizontal="righ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212678</xdr:colOff>
      <xdr:row>3</xdr:row>
      <xdr:rowOff>16626</xdr:rowOff>
    </xdr:from>
    <xdr:to>
      <xdr:col>1</xdr:col>
      <xdr:colOff>2931622</xdr:colOff>
      <xdr:row>11</xdr:row>
      <xdr:rowOff>175261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8D1CD2-C185-4E2F-928D-43457A846C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747" y="598517"/>
          <a:ext cx="2779904" cy="17622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221585</xdr:colOff>
      <xdr:row>0</xdr:row>
      <xdr:rowOff>1</xdr:rowOff>
    </xdr:from>
    <xdr:to>
      <xdr:col>6</xdr:col>
      <xdr:colOff>27710</xdr:colOff>
      <xdr:row>2</xdr:row>
      <xdr:rowOff>157943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5DF59D55-7A78-4B37-9269-6653A567B49D}"/>
            </a:ext>
          </a:extLst>
        </xdr:cNvPr>
        <xdr:cNvSpPr/>
      </xdr:nvSpPr>
      <xdr:spPr>
        <a:xfrm>
          <a:off x="221585" y="1"/>
          <a:ext cx="6980009" cy="548640"/>
        </a:xfrm>
        <a:prstGeom prst="rect">
          <a:avLst/>
        </a:prstGeom>
        <a:solidFill>
          <a:srgbClr val="8DF7F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1</xdr:col>
      <xdr:colOff>861060</xdr:colOff>
      <xdr:row>0</xdr:row>
      <xdr:rowOff>0</xdr:rowOff>
    </xdr:from>
    <xdr:to>
      <xdr:col>4</xdr:col>
      <xdr:colOff>220980</xdr:colOff>
      <xdr:row>3</xdr:row>
      <xdr:rowOff>1285</xdr:rowOff>
    </xdr:to>
    <xdr:sp macro="" textlink="">
      <xdr:nvSpPr>
        <xdr:cNvPr id="14" name="Tekstvak 2">
          <a:extLst>
            <a:ext uri="{FF2B5EF4-FFF2-40B4-BE49-F238E27FC236}">
              <a16:creationId xmlns:a16="http://schemas.microsoft.com/office/drawing/2014/main" id="{FDF294EE-26CD-47CD-BE1E-DD317FDA8478}"/>
            </a:ext>
          </a:extLst>
        </xdr:cNvPr>
        <xdr:cNvSpPr txBox="1">
          <a:spLocks noChangeArrowheads="1"/>
        </xdr:cNvSpPr>
      </xdr:nvSpPr>
      <xdr:spPr bwMode="auto">
        <a:xfrm>
          <a:off x="1082040" y="0"/>
          <a:ext cx="4130040" cy="580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6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Villa Royal Vista </a:t>
          </a: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Jan Thiel</a:t>
          </a:r>
          <a:r>
            <a:rPr lang="en-US" sz="220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4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Curaçao</a:t>
          </a:r>
          <a:r>
            <a:rPr lang="en-US" sz="20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>
    <xdr:from>
      <xdr:col>4</xdr:col>
      <xdr:colOff>119841</xdr:colOff>
      <xdr:row>0</xdr:row>
      <xdr:rowOff>143059</xdr:rowOff>
    </xdr:from>
    <xdr:to>
      <xdr:col>6</xdr:col>
      <xdr:colOff>103450</xdr:colOff>
      <xdr:row>2</xdr:row>
      <xdr:rowOff>65810</xdr:rowOff>
    </xdr:to>
    <xdr:sp macro="" textlink="">
      <xdr:nvSpPr>
        <xdr:cNvPr id="9" name="Tekstvak 2">
          <a:extLst>
            <a:ext uri="{FF2B5EF4-FFF2-40B4-BE49-F238E27FC236}">
              <a16:creationId xmlns:a16="http://schemas.microsoft.com/office/drawing/2014/main" id="{643F5E66-8C5A-4BC9-88AC-69CC0B71492E}"/>
            </a:ext>
          </a:extLst>
        </xdr:cNvPr>
        <xdr:cNvSpPr txBox="1">
          <a:spLocks noChangeArrowheads="1"/>
        </xdr:cNvSpPr>
      </xdr:nvSpPr>
      <xdr:spPr bwMode="auto">
        <a:xfrm>
          <a:off x="5110941" y="143059"/>
          <a:ext cx="1652389" cy="311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Kaya Pasifiko</a:t>
          </a:r>
          <a:r>
            <a:rPr lang="en-US" sz="110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G14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			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 editAs="oneCell">
    <xdr:from>
      <xdr:col>7</xdr:col>
      <xdr:colOff>465513</xdr:colOff>
      <xdr:row>16</xdr:row>
      <xdr:rowOff>1</xdr:rowOff>
    </xdr:from>
    <xdr:to>
      <xdr:col>11</xdr:col>
      <xdr:colOff>806335</xdr:colOff>
      <xdr:row>30</xdr:row>
      <xdr:rowOff>16806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F06E934-3103-74F7-A7F2-2EEBD24E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7091" y="3133899"/>
          <a:ext cx="3532909" cy="2568812"/>
        </a:xfrm>
        <a:prstGeom prst="rect">
          <a:avLst/>
        </a:prstGeom>
      </xdr:spPr>
    </xdr:pic>
    <xdr:clientData/>
  </xdr:twoCellAnchor>
  <xdr:twoCellAnchor editAs="oneCell">
    <xdr:from>
      <xdr:col>7</xdr:col>
      <xdr:colOff>473826</xdr:colOff>
      <xdr:row>30</xdr:row>
      <xdr:rowOff>157941</xdr:rowOff>
    </xdr:from>
    <xdr:to>
      <xdr:col>11</xdr:col>
      <xdr:colOff>802537</xdr:colOff>
      <xdr:row>44</xdr:row>
      <xdr:rowOff>61899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5E2C503-3584-5709-1C40-D9712689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404" y="5843846"/>
          <a:ext cx="3520798" cy="258065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53340</xdr:rowOff>
    </xdr:from>
    <xdr:to>
      <xdr:col>1</xdr:col>
      <xdr:colOff>870528</xdr:colOff>
      <xdr:row>2</xdr:row>
      <xdr:rowOff>108419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8D7C1EF-FE8E-4081-A99C-3643D6410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53340"/>
          <a:ext cx="794328" cy="443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bonbida-bista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243F-8A8E-4CD1-A44F-B2AD2603738E}">
  <sheetPr>
    <pageSetUpPr fitToPage="1"/>
  </sheetPr>
  <dimension ref="A1:R51"/>
  <sheetViews>
    <sheetView tabSelected="1" zoomScaleNormal="100" workbookViewId="0">
      <selection activeCell="N42" sqref="N42"/>
    </sheetView>
  </sheetViews>
  <sheetFormatPr defaultRowHeight="14.4" x14ac:dyDescent="0.3"/>
  <cols>
    <col min="1" max="1" width="3.21875" customWidth="1"/>
    <col min="2" max="2" width="42.77734375" customWidth="1"/>
    <col min="3" max="3" width="14.44140625" customWidth="1"/>
    <col min="4" max="4" width="12.33203125" customWidth="1"/>
    <col min="5" max="5" width="13" customWidth="1"/>
    <col min="6" max="6" width="11.33203125" customWidth="1"/>
    <col min="7" max="7" width="2.21875" customWidth="1"/>
    <col min="8" max="8" width="11.33203125" style="31" customWidth="1"/>
    <col min="9" max="9" width="13.5546875" customWidth="1"/>
    <col min="12" max="12" width="16.109375" customWidth="1"/>
    <col min="13" max="13" width="15.88671875" customWidth="1"/>
    <col min="14" max="14" width="12.88671875" customWidth="1"/>
  </cols>
  <sheetData>
    <row r="1" spans="2:18" ht="15.75" customHeight="1" x14ac:dyDescent="0.3">
      <c r="H1" s="32"/>
    </row>
    <row r="2" spans="2:18" ht="15" x14ac:dyDescent="0.3">
      <c r="H2" s="32"/>
    </row>
    <row r="3" spans="2:18" ht="15" x14ac:dyDescent="0.3">
      <c r="H3" s="32"/>
    </row>
    <row r="4" spans="2:18" ht="18" x14ac:dyDescent="0.35">
      <c r="C4" s="43" t="s">
        <v>42</v>
      </c>
      <c r="H4" s="32"/>
    </row>
    <row r="5" spans="2:18" ht="15.6" x14ac:dyDescent="0.3">
      <c r="C5" t="s">
        <v>43</v>
      </c>
      <c r="D5" s="27"/>
      <c r="H5" s="32"/>
      <c r="O5" s="40"/>
      <c r="P5" s="40"/>
      <c r="Q5" s="40"/>
      <c r="R5" s="40"/>
    </row>
    <row r="6" spans="2:18" ht="15.75" x14ac:dyDescent="0.3">
      <c r="D6" s="27"/>
      <c r="H6" s="32"/>
      <c r="O6" s="41"/>
      <c r="P6" s="41"/>
      <c r="Q6" s="42"/>
      <c r="R6" s="42"/>
    </row>
    <row r="7" spans="2:18" ht="15.75" x14ac:dyDescent="0.3">
      <c r="C7" t="s">
        <v>33</v>
      </c>
      <c r="D7" s="37"/>
      <c r="H7" s="32"/>
      <c r="O7" s="41"/>
      <c r="P7" s="41"/>
      <c r="Q7" s="42"/>
      <c r="R7" s="42"/>
    </row>
    <row r="8" spans="2:18" ht="15.75" x14ac:dyDescent="0.3">
      <c r="C8" t="s">
        <v>21</v>
      </c>
      <c r="D8" s="37"/>
      <c r="H8" s="32"/>
      <c r="O8" s="41"/>
      <c r="P8" s="41"/>
      <c r="Q8" s="42"/>
      <c r="R8" s="42"/>
    </row>
    <row r="9" spans="2:18" ht="15" x14ac:dyDescent="0.3">
      <c r="C9" t="s">
        <v>34</v>
      </c>
      <c r="H9" s="32"/>
      <c r="O9" s="41"/>
      <c r="P9" s="41"/>
      <c r="Q9" s="42"/>
      <c r="R9" s="42"/>
    </row>
    <row r="10" spans="2:18" ht="15" x14ac:dyDescent="0.3">
      <c r="C10" t="s">
        <v>35</v>
      </c>
      <c r="H10" s="32"/>
      <c r="O10" s="41"/>
      <c r="P10" s="41"/>
      <c r="Q10" s="42"/>
      <c r="R10" s="42"/>
    </row>
    <row r="11" spans="2:18" ht="15" x14ac:dyDescent="0.3">
      <c r="C11" t="s">
        <v>37</v>
      </c>
      <c r="H11" s="32"/>
      <c r="O11" s="41"/>
      <c r="P11" s="41"/>
      <c r="Q11" s="42"/>
      <c r="R11" s="42"/>
    </row>
    <row r="12" spans="2:18" ht="15.75" x14ac:dyDescent="0.3">
      <c r="C12" s="44"/>
      <c r="D12" s="27" t="s">
        <v>36</v>
      </c>
      <c r="H12" s="32"/>
    </row>
    <row r="13" spans="2:18" ht="15.75" x14ac:dyDescent="0.3">
      <c r="B13" s="46" t="s">
        <v>20</v>
      </c>
      <c r="D13" s="27" t="s">
        <v>16</v>
      </c>
      <c r="H13" s="32"/>
    </row>
    <row r="14" spans="2:18" ht="15" x14ac:dyDescent="0.3">
      <c r="B14" s="46" t="s">
        <v>18</v>
      </c>
      <c r="D14" s="51" t="s">
        <v>17</v>
      </c>
      <c r="H14" s="32"/>
    </row>
    <row r="15" spans="2:18" ht="13.8" customHeight="1" x14ac:dyDescent="0.3">
      <c r="B15" s="46"/>
      <c r="D15" s="51"/>
      <c r="H15" s="32"/>
    </row>
    <row r="16" spans="2:18" ht="15" x14ac:dyDescent="0.3">
      <c r="B16" s="46" t="s">
        <v>19</v>
      </c>
      <c r="D16" s="51"/>
      <c r="H16" s="32"/>
    </row>
    <row r="17" spans="1:12" ht="15" x14ac:dyDescent="0.3">
      <c r="B17" s="46" t="s">
        <v>24</v>
      </c>
      <c r="D17" s="51"/>
      <c r="H17" s="32"/>
    </row>
    <row r="18" spans="1:12" ht="6.9" customHeight="1" x14ac:dyDescent="0.3">
      <c r="H18" s="32"/>
    </row>
    <row r="19" spans="1:12" ht="15" customHeight="1" x14ac:dyDescent="0.3">
      <c r="B19" s="10" t="s">
        <v>32</v>
      </c>
      <c r="C19" s="49">
        <v>46366</v>
      </c>
      <c r="D19" s="38"/>
      <c r="H19" s="32"/>
    </row>
    <row r="20" spans="1:12" ht="15" x14ac:dyDescent="0.3">
      <c r="C20" s="36"/>
      <c r="H20" s="32"/>
    </row>
    <row r="21" spans="1:12" ht="15" x14ac:dyDescent="0.3">
      <c r="B21" s="13" t="s">
        <v>40</v>
      </c>
      <c r="C21" s="23" t="s">
        <v>22</v>
      </c>
      <c r="D21" t="s">
        <v>23</v>
      </c>
      <c r="E21" s="20" t="s">
        <v>12</v>
      </c>
      <c r="H21" s="32"/>
    </row>
    <row r="22" spans="1:12" ht="15" x14ac:dyDescent="0.3">
      <c r="B22" t="s">
        <v>10</v>
      </c>
      <c r="C22" s="57">
        <v>46023</v>
      </c>
      <c r="D22" s="59">
        <v>46033</v>
      </c>
      <c r="E22" s="58">
        <f>D22-C22</f>
        <v>10</v>
      </c>
      <c r="H22" s="32"/>
      <c r="I22" s="22"/>
      <c r="J22" s="22"/>
      <c r="K22" s="22"/>
    </row>
    <row r="23" spans="1:12" ht="15" x14ac:dyDescent="0.3">
      <c r="B23" t="s">
        <v>25</v>
      </c>
      <c r="C23" s="47">
        <v>6</v>
      </c>
      <c r="D23" s="45"/>
      <c r="E23" s="20"/>
      <c r="H23" s="32"/>
      <c r="I23" s="22"/>
      <c r="J23" s="22"/>
      <c r="K23" s="22"/>
    </row>
    <row r="24" spans="1:12" ht="15" x14ac:dyDescent="0.3">
      <c r="B24" t="s">
        <v>11</v>
      </c>
      <c r="H24" s="32"/>
      <c r="I24" s="22"/>
      <c r="J24" s="22"/>
      <c r="K24" s="22"/>
    </row>
    <row r="25" spans="1:12" ht="15" x14ac:dyDescent="0.3">
      <c r="B25" s="8"/>
      <c r="C25" s="3" t="s">
        <v>1</v>
      </c>
      <c r="D25" s="1" t="s">
        <v>6</v>
      </c>
      <c r="E25" s="4" t="s">
        <v>7</v>
      </c>
      <c r="F25" s="5" t="s">
        <v>0</v>
      </c>
      <c r="G25" s="5"/>
      <c r="H25" s="33"/>
      <c r="I25" s="22"/>
      <c r="J25" s="22"/>
      <c r="K25" s="22"/>
    </row>
    <row r="26" spans="1:12" ht="15" x14ac:dyDescent="0.3">
      <c r="B26" s="8" t="s">
        <v>8</v>
      </c>
      <c r="C26" s="18"/>
      <c r="D26" s="19">
        <v>197</v>
      </c>
      <c r="E26" s="47">
        <v>10</v>
      </c>
      <c r="F26" s="53">
        <f>PRODUCT(D26,E26)</f>
        <v>1970</v>
      </c>
      <c r="G26" s="6"/>
      <c r="H26" s="34"/>
      <c r="I26" s="22"/>
      <c r="J26" s="22"/>
      <c r="K26" s="22"/>
    </row>
    <row r="27" spans="1:12" ht="15" customHeight="1" x14ac:dyDescent="0.3">
      <c r="B27" s="8" t="s">
        <v>14</v>
      </c>
      <c r="C27" s="24"/>
      <c r="D27" s="19">
        <v>217</v>
      </c>
      <c r="E27" s="47">
        <v>0</v>
      </c>
      <c r="F27" s="54">
        <f>PRODUCT(D27,E27)</f>
        <v>0</v>
      </c>
      <c r="G27" s="6"/>
      <c r="H27" s="34"/>
      <c r="I27" s="22"/>
      <c r="J27" s="22"/>
      <c r="K27" s="22"/>
    </row>
    <row r="28" spans="1:12" ht="15" x14ac:dyDescent="0.3">
      <c r="A28" s="13"/>
      <c r="B28" s="8" t="s">
        <v>15</v>
      </c>
      <c r="C28" s="18"/>
      <c r="D28" s="19">
        <v>375</v>
      </c>
      <c r="E28" s="50">
        <v>0</v>
      </c>
      <c r="F28" s="54">
        <f>PRODUCT(D28,E28)</f>
        <v>0</v>
      </c>
      <c r="G28" s="6"/>
      <c r="H28" s="34"/>
    </row>
    <row r="29" spans="1:12" ht="13.8" customHeight="1" x14ac:dyDescent="0.3">
      <c r="B29" s="39" t="s">
        <v>9</v>
      </c>
      <c r="C29" s="61">
        <f>C23-2</f>
        <v>4</v>
      </c>
      <c r="D29" s="19">
        <v>15</v>
      </c>
      <c r="E29" s="52">
        <f>E22</f>
        <v>10</v>
      </c>
      <c r="F29" s="54">
        <f>PRODUCT(D29,E29,C29)</f>
        <v>600</v>
      </c>
      <c r="G29" s="6"/>
      <c r="H29" s="34"/>
    </row>
    <row r="30" spans="1:12" ht="15" customHeight="1" x14ac:dyDescent="0.3">
      <c r="B30" s="9" t="s">
        <v>13</v>
      </c>
      <c r="C30" s="3"/>
      <c r="D30" s="3"/>
      <c r="E30" s="3"/>
      <c r="F30" s="54">
        <f>SUM(F26:F29)</f>
        <v>2570</v>
      </c>
      <c r="G30" s="6"/>
      <c r="H30" s="35"/>
      <c r="I30" s="30"/>
      <c r="L30" t="s">
        <v>5</v>
      </c>
    </row>
    <row r="31" spans="1:12" ht="16.350000000000001" customHeight="1" x14ac:dyDescent="0.3">
      <c r="B31" s="29"/>
      <c r="C31" s="3"/>
      <c r="D31" s="3"/>
      <c r="E31" s="3"/>
      <c r="F31" s="48"/>
      <c r="G31" s="28"/>
      <c r="H31" s="35"/>
      <c r="I31" s="26"/>
    </row>
    <row r="32" spans="1:12" ht="13.05" customHeight="1" x14ac:dyDescent="0.3">
      <c r="B32" s="9"/>
      <c r="C32" s="3"/>
      <c r="D32" s="3"/>
      <c r="E32" s="3" t="s">
        <v>2</v>
      </c>
      <c r="F32" s="53">
        <f>SUM(F30:F31)</f>
        <v>2570</v>
      </c>
      <c r="G32" s="6"/>
      <c r="H32" s="35"/>
    </row>
    <row r="33" spans="2:14" ht="15" x14ac:dyDescent="0.3">
      <c r="B33" s="10" t="s">
        <v>4</v>
      </c>
      <c r="C33" s="2">
        <v>7.0000000000000007E-2</v>
      </c>
      <c r="D33" s="1"/>
      <c r="E33" s="1"/>
      <c r="F33" s="55">
        <f>PRODUCT(F32,C33)</f>
        <v>179.9</v>
      </c>
      <c r="G33" s="7"/>
      <c r="H33" s="78"/>
    </row>
    <row r="34" spans="2:14" ht="15" x14ac:dyDescent="0.3">
      <c r="B34" s="10" t="s">
        <v>3</v>
      </c>
      <c r="C34" s="1"/>
      <c r="D34" s="1"/>
      <c r="E34" s="1"/>
      <c r="F34" s="55">
        <v>225</v>
      </c>
      <c r="G34" s="7"/>
      <c r="H34" s="79"/>
      <c r="I34" s="66"/>
      <c r="J34" s="66"/>
      <c r="K34" s="66"/>
      <c r="L34" s="66"/>
      <c r="M34" s="66"/>
      <c r="N34" s="66"/>
    </row>
    <row r="35" spans="2:14" x14ac:dyDescent="0.3">
      <c r="B35" t="s">
        <v>41</v>
      </c>
      <c r="C35" s="17"/>
      <c r="D35" s="25">
        <v>125</v>
      </c>
      <c r="E35" s="65">
        <f>MAX(0,TRUNC((E22-1)/7))</f>
        <v>1</v>
      </c>
      <c r="F35" s="56">
        <f>PRODUCT(D35,E35)</f>
        <v>125</v>
      </c>
      <c r="G35" s="7"/>
      <c r="H35" s="80"/>
      <c r="I35" s="67"/>
      <c r="J35" s="66"/>
      <c r="K35" s="66"/>
      <c r="L35" s="66"/>
      <c r="M35" s="66"/>
      <c r="N35" s="66"/>
    </row>
    <row r="36" spans="2:14" x14ac:dyDescent="0.3">
      <c r="B36" s="12" t="s">
        <v>2</v>
      </c>
      <c r="C36" s="1"/>
      <c r="D36" s="1"/>
      <c r="E36" s="1"/>
      <c r="F36" s="62">
        <f>SUM(F32:F35)</f>
        <v>3099.9</v>
      </c>
      <c r="G36" s="11"/>
      <c r="H36" s="78"/>
      <c r="I36" s="66"/>
      <c r="J36" s="66"/>
      <c r="K36" s="66"/>
      <c r="L36" s="66"/>
      <c r="M36" s="66"/>
      <c r="N36" s="68"/>
    </row>
    <row r="37" spans="2:14" ht="9" customHeight="1" x14ac:dyDescent="0.3">
      <c r="B37" s="14"/>
      <c r="C37" s="15"/>
      <c r="D37" s="15"/>
      <c r="E37" s="15"/>
      <c r="F37" s="16"/>
      <c r="G37" s="16"/>
      <c r="H37" s="81"/>
      <c r="I37" s="66"/>
      <c r="J37" s="66"/>
      <c r="K37" s="66"/>
      <c r="L37" s="66"/>
      <c r="M37" s="66"/>
      <c r="N37" s="66"/>
    </row>
    <row r="38" spans="2:14" ht="15.6" x14ac:dyDescent="0.3">
      <c r="B38" t="s">
        <v>31</v>
      </c>
      <c r="C38" s="1"/>
      <c r="D38" s="1"/>
      <c r="F38" s="60">
        <v>400</v>
      </c>
      <c r="G38" s="11"/>
      <c r="H38" s="81"/>
      <c r="I38" s="66"/>
      <c r="J38" s="66"/>
      <c r="K38" s="66"/>
      <c r="L38" s="66"/>
      <c r="M38" s="69"/>
      <c r="N38" s="70"/>
    </row>
    <row r="39" spans="2:14" ht="9" customHeight="1" x14ac:dyDescent="0.3">
      <c r="C39" s="1"/>
      <c r="D39" s="1"/>
      <c r="E39" s="1"/>
      <c r="F39" s="11"/>
      <c r="G39" s="11"/>
      <c r="H39" s="81"/>
      <c r="I39" s="66"/>
      <c r="J39" s="66"/>
      <c r="K39" s="66"/>
      <c r="L39" s="66"/>
      <c r="M39" s="71"/>
      <c r="N39" s="66"/>
    </row>
    <row r="40" spans="2:14" ht="16.350000000000001" customHeight="1" x14ac:dyDescent="0.3">
      <c r="B40" s="13" t="s">
        <v>30</v>
      </c>
      <c r="H40" s="82"/>
      <c r="I40" s="68"/>
      <c r="J40" s="66"/>
      <c r="K40" s="66"/>
      <c r="L40" s="66"/>
      <c r="M40" s="72"/>
      <c r="N40" s="73"/>
    </row>
    <row r="41" spans="2:14" ht="18" x14ac:dyDescent="0.35">
      <c r="B41" t="s">
        <v>26</v>
      </c>
      <c r="C41" s="21"/>
      <c r="H41" s="80"/>
      <c r="I41" s="66"/>
      <c r="J41" s="68"/>
      <c r="K41" s="68"/>
      <c r="L41" s="74"/>
      <c r="M41" s="69"/>
      <c r="N41" s="66"/>
    </row>
    <row r="42" spans="2:14" ht="21" x14ac:dyDescent="0.4">
      <c r="B42" s="23" t="s">
        <v>27</v>
      </c>
      <c r="H42" s="82"/>
      <c r="I42" s="66"/>
      <c r="J42" s="66"/>
      <c r="K42" s="66"/>
      <c r="L42" s="66"/>
      <c r="M42" s="75"/>
      <c r="N42" s="76"/>
    </row>
    <row r="43" spans="2:14" ht="18" x14ac:dyDescent="0.35">
      <c r="B43" t="s">
        <v>28</v>
      </c>
      <c r="F43" s="64">
        <f>PRODUCT(F36,25%)+F38</f>
        <v>1174.9749999999999</v>
      </c>
      <c r="H43" s="82"/>
      <c r="I43" s="77"/>
      <c r="J43" s="66"/>
      <c r="K43" s="66"/>
      <c r="L43" s="66"/>
      <c r="M43" s="66"/>
      <c r="N43" s="66"/>
    </row>
    <row r="44" spans="2:14" x14ac:dyDescent="0.3">
      <c r="B44" t="s">
        <v>38</v>
      </c>
      <c r="F44" s="63">
        <f>F36+F38-F43</f>
        <v>2324.9250000000002</v>
      </c>
      <c r="H44" s="32"/>
    </row>
    <row r="45" spans="2:14" x14ac:dyDescent="0.3">
      <c r="H45" s="32"/>
    </row>
    <row r="46" spans="2:14" x14ac:dyDescent="0.3">
      <c r="B46" s="13" t="s">
        <v>39</v>
      </c>
      <c r="H46" s="32"/>
    </row>
    <row r="47" spans="2:14" x14ac:dyDescent="0.3">
      <c r="B47" t="s">
        <v>29</v>
      </c>
      <c r="H47" s="32"/>
      <c r="I47" t="s">
        <v>5</v>
      </c>
    </row>
    <row r="48" spans="2:14" x14ac:dyDescent="0.3">
      <c r="H48" s="32"/>
    </row>
    <row r="49" spans="8:8" x14ac:dyDescent="0.3">
      <c r="H49" s="32" t="s">
        <v>5</v>
      </c>
    </row>
    <row r="50" spans="8:8" x14ac:dyDescent="0.3">
      <c r="H50" s="32"/>
    </row>
    <row r="51" spans="8:8" x14ac:dyDescent="0.3">
      <c r="H51" s="32"/>
    </row>
  </sheetData>
  <sheetProtection algorithmName="SHA-512" hashValue="ix/ynCBkNqI4bYD+BSeMubOHGPuIzaoH1fuRh8l1uHYsELGk93y1KrF1fyjV3wo5HHNf/vnrkHyx2rW6Or0vKg==" saltValue="z5pjhMGJP3tPOxT/TXTjxQ==" spinCount="100000" sheet="1" objects="1" scenarios="1"/>
  <dataValidations count="3">
    <dataValidation type="list" allowBlank="1" showInputMessage="1" showErrorMessage="1" error="Maximaal 6 personen._x000a_Baby's tot 1 jaar niet inbegrepen." prompt="Max 6 personen" sqref="C23" xr:uid="{C05A4BD8-6935-4108-A5C4-CF471CD9B7ED}">
      <formula1>"2,3,4,5,6"</formula1>
    </dataValidation>
    <dataValidation type="date" operator="greaterThan" allowBlank="1" showInputMessage="1" showErrorMessage="1" prompt="Aankomst datum" sqref="C22" xr:uid="{FA30165E-721E-4002-A2B3-704BA22D80BC}">
      <formula1>TODAY()</formula1>
    </dataValidation>
    <dataValidation type="custom" allowBlank="1" showInputMessage="1" showErrorMessage="1" prompt="Vertrekdatum moet na aankomstdatum liggen" sqref="D22" xr:uid="{000FFD9D-B381-489A-9E89-8577F3B57BE3}">
      <formula1>C12&gt;B12</formula1>
    </dataValidation>
  </dataValidations>
  <hyperlinks>
    <hyperlink ref="D14" r:id="rId1" xr:uid="{835F0680-5338-4AA0-8C45-7CD08315F9B4}"/>
  </hyperlinks>
  <pageMargins left="0.23622047244094491" right="0.19685039370078741" top="0.74803149606299213" bottom="0.35433070866141736" header="0.31496062992125984" footer="0.31496062992125984"/>
  <pageSetup paperSize="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C406-7FAB-40AB-AFEB-D4765196F879}">
  <dimension ref="A1"/>
  <sheetViews>
    <sheetView workbookViewId="0">
      <selection activeCell="B3" sqref="B3"/>
    </sheetView>
  </sheetViews>
  <sheetFormatPr defaultRowHeight="14.4" x14ac:dyDescent="0.3"/>
  <cols>
    <col min="3" max="5" width="8.88671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597c2b-2b1c-4826-8aeb-7b35e0dff88f">
      <Terms xmlns="http://schemas.microsoft.com/office/infopath/2007/PartnerControls"/>
    </lcf76f155ced4ddcb4097134ff3c332f>
    <TaxCatchAll xmlns="563ab0a1-6518-4ddb-b693-341bf04bf8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2B635D2E46044D860283BE9F0375DA" ma:contentTypeVersion="20" ma:contentTypeDescription="Een nieuw document maken." ma:contentTypeScope="" ma:versionID="677193189a095397dba37b809af6b9a1">
  <xsd:schema xmlns:xsd="http://www.w3.org/2001/XMLSchema" xmlns:xs="http://www.w3.org/2001/XMLSchema" xmlns:p="http://schemas.microsoft.com/office/2006/metadata/properties" xmlns:ns2="563ab0a1-6518-4ddb-b693-341bf04bf899" xmlns:ns3="43597c2b-2b1c-4826-8aeb-7b35e0dff88f" targetNamespace="http://schemas.microsoft.com/office/2006/metadata/properties" ma:root="true" ma:fieldsID="ec6609067004d6cd72a5db4f89309eb7" ns2:_="" ns3:_="">
    <xsd:import namespace="563ab0a1-6518-4ddb-b693-341bf04bf899"/>
    <xsd:import namespace="43597c2b-2b1c-4826-8aeb-7b35e0dff8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ab0a1-6518-4ddb-b693-341bf04bf8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20df2fb-f03e-410e-b9b6-982c074fea30}" ma:internalName="TaxCatchAll" ma:showField="CatchAllData" ma:web="563ab0a1-6518-4ddb-b693-341bf04bf8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97c2b-2b1c-4826-8aeb-7b35e0dff8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bfda00-c51e-400f-926f-4d41a9da7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54107-6D61-4795-B00B-204F808412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43862-EEEE-4AD7-9B37-F00EABFECB4B}">
  <ds:schemaRefs>
    <ds:schemaRef ds:uri="http://schemas.microsoft.com/office/2006/metadata/properties"/>
    <ds:schemaRef ds:uri="http://schemas.microsoft.com/office/infopath/2007/PartnerControls"/>
    <ds:schemaRef ds:uri="43597c2b-2b1c-4826-8aeb-7b35e0dff88f"/>
    <ds:schemaRef ds:uri="563ab0a1-6518-4ddb-b693-341bf04bf899"/>
  </ds:schemaRefs>
</ds:datastoreItem>
</file>

<file path=customXml/itemProps3.xml><?xml version="1.0" encoding="utf-8"?>
<ds:datastoreItem xmlns:ds="http://schemas.openxmlformats.org/officeDocument/2006/customXml" ds:itemID="{36BA9497-DBAB-41B0-A8EF-BE097E7B9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ab0a1-6518-4ddb-b693-341bf04bf899"/>
    <ds:schemaRef ds:uri="43597c2b-2b1c-4826-8aeb-7b35e0dff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Blad2</vt:lpstr>
      <vt:lpstr>Blad3</vt:lpstr>
      <vt:lpstr>Blad2!Afdrukbereik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Dekker - Bohr Instrument Services B.V.</dc:creator>
  <cp:lastModifiedBy>Erik Dekker - Bohr Instrument Services B.V.</cp:lastModifiedBy>
  <cp:lastPrinted>2026-01-12T19:06:28Z</cp:lastPrinted>
  <dcterms:created xsi:type="dcterms:W3CDTF">2021-03-15T10:18:31Z</dcterms:created>
  <dcterms:modified xsi:type="dcterms:W3CDTF">2026-06-17T08:42:54Z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0x010100782B635D2E46044D860283BE9F0375DA</vt:lpwstr>
  </property>
  <property fmtid="{D5CDD505-2E9C-101B-9397-08002B2CF9AE}" pid="3" name="MediaServiceImageTags">
    <vt:lpwstr/>
  </property>
</Properties>
</file>